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4385" yWindow="-135" windowWidth="14430" windowHeight="11760"/>
  </bookViews>
  <sheets>
    <sheet name="Лист1" sheetId="1" r:id="rId1"/>
  </sheets>
  <calcPr calcId="14562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4" i="1"/>
  <c r="E13" i="1"/>
  <c r="E14" i="1"/>
  <c r="H13" i="1" l="1"/>
  <c r="G13" i="1"/>
  <c r="H15" i="1"/>
  <c r="G15" i="1"/>
  <c r="H16" i="1"/>
  <c r="G16" i="1"/>
  <c r="I17" i="1"/>
  <c r="J17" i="1" s="1"/>
  <c r="J16" i="1" s="1"/>
  <c r="J15" i="1" s="1"/>
  <c r="J13" i="1" s="1"/>
  <c r="H17" i="1"/>
  <c r="G17" i="1"/>
  <c r="I16" i="1" l="1"/>
  <c r="I15" i="1" s="1"/>
  <c r="I13" i="1" s="1"/>
  <c r="D13" i="1"/>
  <c r="C13" i="1"/>
  <c r="J19" i="1"/>
  <c r="H19" i="1"/>
  <c r="J37" i="1"/>
  <c r="H37" i="1"/>
  <c r="D37" i="1"/>
  <c r="D19" i="1"/>
</calcChain>
</file>

<file path=xl/sharedStrings.xml><?xml version="1.0" encoding="utf-8"?>
<sst xmlns="http://schemas.openxmlformats.org/spreadsheetml/2006/main" count="72" uniqueCount="42">
  <si>
    <t>плановый период</t>
  </si>
  <si>
    <t>всего</t>
  </si>
  <si>
    <t>I. Средства консолидированного бюджета субъекта Российской Федерации &lt;*&gt;</t>
  </si>
  <si>
    <t>1.1. субвенции из бюджета ФОМС &lt;**&gt;</t>
  </si>
  <si>
    <t>1.3. прочие поступления</t>
  </si>
  <si>
    <t>--------------------------------</t>
  </si>
  <si>
    <t>Справочно</t>
  </si>
  <si>
    <t>всего (тыс. руб.)</t>
  </si>
  <si>
    <t>на одно застрахованное лицо в год (руб.)</t>
  </si>
  <si>
    <t>2025 год</t>
  </si>
  <si>
    <t>Стоимость территориальной программы государственных гарантий всего (сумма строк 02 + 03), в том числе:</t>
  </si>
  <si>
    <t>&lt;*&gt; без учета бюджетных ассигнований федерального бюджета на оказание отдельным категориям граждан государственной социальной помощи по обеспечению лекарственными препаратами, целевые программы, государственные программы, а также межбюджетных трансфертов (строки 06 и 08)</t>
  </si>
  <si>
    <t>2026 год</t>
  </si>
  <si>
    <t>№ строки</t>
  </si>
  <si>
    <t>2027 год</t>
  </si>
  <si>
    <t>Источники финансового обеспечения территориальной программы государственных гарантий бесплатного оказания гражданам медицинской помощи (далее - территориальная программа  государственных гарантий)</t>
  </si>
  <si>
    <t>1. Стоимость территориальной программы ОМС  за счет средств ОМС в рамках базовой программы ОМС &lt;**&gt; (сумма строк 05 + 06 + 07), в том числе:</t>
  </si>
  <si>
    <t>2.1. межбюджетные трансферты, передаваемые из бюджета субъекта Российской Федерации в бюджет Территориального фонда ОМС на финансовое обеспечение дополнительных видов и условий оказания медицинской помощи, предоставляемых в дополнение к установленным базовой программой ОМС</t>
  </si>
  <si>
    <t>2.2. межбюджетные трансферты, передаваемые из бюджета субъекта Российской Федерации в бюджет Территориального фонда ОМС на финансовое обеспечение расходов, не включенных в структуру тарифов на оплату медицинской помощи в рамках базовой программы ОМС</t>
  </si>
  <si>
    <t>Расходы на обеспечение выполнения Территориальным фондом ОМС своих функций</t>
  </si>
  <si>
    <t>&lt;**&gt; без учета расходов на обеспечение выполнения территориальными фондами ОМС своих функций, предусмотренных законом о бюджете Территориального фонда ОМС по разделу 01 "Общегосударственные вопросы", расходов на мероприятия по ликвидации кадрового дефицита в медицинских организациях, оказывающих первичную медико-санитарную помощь, расходов на финансовое обеспечение медицинской помощи, оказываемой медицинскими организациями, подведомственными федеральным органам исполнительной власти, в рамках базовой программы ОМС за счет средств бюджета Федерального фонда ОМС</t>
  </si>
  <si>
    <t>Стоимость территориальной программы государственных гарантий бесплатного оказания гражданам медицинской помощи по источникам финансового обеспечения на 2025 год и на плановый период 2026 и 2027 годов</t>
  </si>
  <si>
    <t>II. Стоимость территориальной программы обязательного медицинского страхования (далее - ОМС)  всего &lt;**&gt; (сумма строк 04 + 08)</t>
  </si>
  <si>
    <t>2. межбюджетные трансферты  бюджета субъекта Российской Федерации на финансовое обеспечение дополнительных видов и условий оказания медицинской помощи, предоставляемых в дополнение к установленным базовой программой ОМС, из них:</t>
  </si>
  <si>
    <t>Справочные данные, использованные при расчете стоимости территориальной программы государственных гарантий  за счет бюджетных ассигнований консолидированного бюджета субъекта Российской Федерации</t>
  </si>
  <si>
    <t xml:space="preserve">Коэффициент дифференциации, рассчитанный  в соответствии с методикой, утвержденной постановлением Правительства Российской Федерации от 5 мая 2012 г. № 462 </t>
  </si>
  <si>
    <t xml:space="preserve">Коэффициент доступности медицинской помощи, рассчитанный  в соответствии с методикой, утвержденной постановлением Правительства Российской Федерации от 5 мая 2012 г. № 462 </t>
  </si>
  <si>
    <t>Численность населения субъекта Российской Федерации по данным Территориального органа Федеральной службы госудаственной статистики  (человек)</t>
  </si>
  <si>
    <t xml:space="preserve">на 1 жителя </t>
  </si>
  <si>
    <t>рубли</t>
  </si>
  <si>
    <t>Стоимость территориальной программы  государственных гарантий</t>
  </si>
  <si>
    <t>тысячи рублей</t>
  </si>
  <si>
    <t>Утвержденная&lt;***&gt; стоимость территориальной программы  государственных гарантий</t>
  </si>
  <si>
    <t xml:space="preserve"> Утвержденные законом о бюджете субъекта Российской Федерации&lt;****&gt; расходы на финансовое обеспечение территориальной программы  государственных гарантий  </t>
  </si>
  <si>
    <t>Х</t>
  </si>
  <si>
    <t>1.2.  межбюджетные трансферты бюджета субъекта Российской Федерации на финансовое обеспечение территориальной программы ОМС в случае установления дополнительного объема страхового обеспечения по страховым случаям, установленным базовой программой ОМС</t>
  </si>
  <si>
    <t>&lt;***&gt; Постановление Правительства Брянской области от 23.12.2024 N 711-п "О территориальной программе государственных гарантий бесплатного оказания гражданам медицинской помощи на 2025 год и на плановый период 2026 и 2027 годов".  Постановление вступает в силу с 1 января 2025 года.</t>
  </si>
  <si>
    <t xml:space="preserve">&lt;****&gt; Закон Брянской области от 11.12.2024 N 98-З "Об областном бюджете на 2025 год и на плановый период 2026 и 2027 годов" . Закон вступает в силу с 1 января 2025 года."
</t>
  </si>
  <si>
    <t xml:space="preserve">на 1 жителя  (1 застрахованное лицо) в год </t>
  </si>
  <si>
    <t xml:space="preserve">на 1 жителя  (1 застрахованное лицо) в год     </t>
  </si>
  <si>
    <t xml:space="preserve">                                "Приложение 5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</si>
  <si>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 xml:space="preserve">                               Приложение 2
к постановлению Правительства Брянской области 
от  26 ноября 2025 г.  №  609-п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</si>
</sst>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17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0" xfId="0" applyFont="1"/>
    <xf numFmtId="0" fontId="15" fillId="0" borderId="0" xfId="0" applyFont="1"/>
    <xf numFmtId="0" fontId="16" fillId="0" borderId="0" xfId="0" applyFont="1"/>
    <xf numFmtId="0" fontId="2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164" fontId="2" fillId="0" borderId="1" xfId="2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164" fontId="2" fillId="0" borderId="6" xfId="2" applyFont="1" applyBorder="1" applyAlignment="1">
      <alignment vertical="center" wrapText="1"/>
    </xf>
    <xf numFmtId="43" fontId="2" fillId="0" borderId="6" xfId="0" applyNumberFormat="1" applyFont="1" applyBorder="1" applyAlignment="1">
      <alignment vertical="center" wrapText="1"/>
    </xf>
    <xf numFmtId="0" fontId="2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3" fontId="2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/>
    <xf numFmtId="165" fontId="2" fillId="2" borderId="1" xfId="0" applyNumberFormat="1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/>
    <xf numFmtId="0" fontId="5" fillId="0" borderId="3" xfId="0" applyFont="1" applyBorder="1"/>
    <xf numFmtId="0" fontId="2" fillId="2" borderId="2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6" xfId="0" applyFont="1" applyBorder="1"/>
    <xf numFmtId="0" fontId="2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5" fillId="0" borderId="1" xfId="0" applyFont="1" applyBorder="1"/>
    <xf numFmtId="3" fontId="2" fillId="2" borderId="2" xfId="0" applyNumberFormat="1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="70" zoomScaleNormal="70" zoomScaleSheetLayoutView="70" workbookViewId="0">
      <pane xSplit="1" ySplit="12" topLeftCell="B13" activePane="bottomRight" state="frozen"/>
      <selection pane="topRight" activeCell="B1" sqref="B1"/>
      <selection pane="bottomLeft" activeCell="A12" sqref="A12"/>
      <selection pane="bottomRight" activeCell="H1" sqref="H1:J1"/>
    </sheetView>
  </sheetViews>
  <sheetFormatPr defaultRowHeight="15.75" x14ac:dyDescent="0.25"/>
  <cols>
    <col min="1" max="1" width="63.7109375" style="26" customWidth="1"/>
    <col min="2" max="2" width="8.85546875" style="1"/>
    <col min="3" max="4" width="20.42578125" style="1" customWidth="1"/>
    <col min="5" max="6" width="20.42578125" style="18" customWidth="1"/>
    <col min="7" max="10" width="20.42578125" style="1" customWidth="1"/>
    <col min="11" max="16384" width="9.140625" style="3"/>
  </cols>
  <sheetData>
    <row r="1" spans="1:10" ht="63.75" customHeight="1" x14ac:dyDescent="0.25">
      <c r="E1" s="1"/>
      <c r="F1" s="1"/>
      <c r="H1" s="31" t="s">
        <v>41</v>
      </c>
      <c r="I1" s="31"/>
      <c r="J1" s="31"/>
    </row>
    <row r="2" spans="1:10" ht="75" customHeight="1" x14ac:dyDescent="0.25">
      <c r="E2" s="1"/>
      <c r="F2" s="1"/>
      <c r="H2" s="31" t="s">
        <v>40</v>
      </c>
      <c r="I2" s="31"/>
      <c r="J2" s="31"/>
    </row>
    <row r="3" spans="1:10" ht="11.25" customHeight="1" x14ac:dyDescent="0.25">
      <c r="E3" s="1"/>
      <c r="F3" s="1"/>
      <c r="J3" s="12"/>
    </row>
    <row r="4" spans="1:10" s="9" customFormat="1" ht="44.25" customHeight="1" x14ac:dyDescent="0.3">
      <c r="A4" s="73" t="s">
        <v>21</v>
      </c>
      <c r="B4" s="73"/>
      <c r="C4" s="73"/>
      <c r="D4" s="73"/>
      <c r="E4" s="73"/>
      <c r="F4" s="73"/>
      <c r="G4" s="73"/>
      <c r="H4" s="73"/>
      <c r="I4" s="73"/>
      <c r="J4" s="73"/>
    </row>
    <row r="5" spans="1:10" ht="17.25" customHeight="1" x14ac:dyDescent="0.25">
      <c r="A5" s="35"/>
      <c r="B5" s="36"/>
      <c r="C5" s="36"/>
      <c r="D5" s="36"/>
      <c r="E5" s="36"/>
      <c r="F5" s="36"/>
      <c r="G5" s="36"/>
      <c r="H5" s="36"/>
      <c r="I5" s="36"/>
      <c r="J5" s="37"/>
    </row>
    <row r="6" spans="1:10" ht="33" customHeight="1" x14ac:dyDescent="0.25">
      <c r="A6" s="61" t="s">
        <v>15</v>
      </c>
      <c r="B6" s="55" t="s">
        <v>13</v>
      </c>
      <c r="C6" s="57" t="s">
        <v>9</v>
      </c>
      <c r="D6" s="58"/>
      <c r="E6" s="58"/>
      <c r="F6" s="58"/>
      <c r="G6" s="55" t="s">
        <v>0</v>
      </c>
      <c r="H6" s="55"/>
      <c r="I6" s="55"/>
      <c r="J6" s="55"/>
    </row>
    <row r="7" spans="1:10" ht="24" customHeight="1" x14ac:dyDescent="0.25">
      <c r="A7" s="61"/>
      <c r="B7" s="55"/>
      <c r="C7" s="55" t="s">
        <v>32</v>
      </c>
      <c r="D7" s="56"/>
      <c r="E7" s="38" t="s">
        <v>33</v>
      </c>
      <c r="F7" s="76"/>
      <c r="G7" s="57" t="s">
        <v>12</v>
      </c>
      <c r="H7" s="57"/>
      <c r="I7" s="57" t="s">
        <v>14</v>
      </c>
      <c r="J7" s="57"/>
    </row>
    <row r="8" spans="1:10" ht="81.75" customHeight="1" x14ac:dyDescent="0.25">
      <c r="A8" s="61"/>
      <c r="B8" s="55"/>
      <c r="C8" s="56"/>
      <c r="D8" s="56"/>
      <c r="E8" s="76"/>
      <c r="F8" s="76"/>
      <c r="G8" s="55" t="s">
        <v>30</v>
      </c>
      <c r="H8" s="55"/>
      <c r="I8" s="55" t="s">
        <v>30</v>
      </c>
      <c r="J8" s="55"/>
    </row>
    <row r="9" spans="1:10" ht="43.5" customHeight="1" x14ac:dyDescent="0.25">
      <c r="A9" s="61"/>
      <c r="B9" s="55"/>
      <c r="C9" s="55" t="s">
        <v>1</v>
      </c>
      <c r="D9" s="55" t="s">
        <v>38</v>
      </c>
      <c r="E9" s="38" t="s">
        <v>1</v>
      </c>
      <c r="F9" s="38" t="s">
        <v>28</v>
      </c>
      <c r="G9" s="55" t="s">
        <v>1</v>
      </c>
      <c r="H9" s="55" t="s">
        <v>38</v>
      </c>
      <c r="I9" s="55" t="s">
        <v>1</v>
      </c>
      <c r="J9" s="55" t="s">
        <v>39</v>
      </c>
    </row>
    <row r="10" spans="1:10" ht="30.75" customHeight="1" x14ac:dyDescent="0.25">
      <c r="A10" s="61"/>
      <c r="B10" s="55"/>
      <c r="C10" s="68"/>
      <c r="D10" s="55"/>
      <c r="E10" s="76"/>
      <c r="F10" s="76"/>
      <c r="G10" s="56"/>
      <c r="H10" s="55"/>
      <c r="I10" s="56"/>
      <c r="J10" s="55"/>
    </row>
    <row r="11" spans="1:10" ht="30.75" customHeight="1" x14ac:dyDescent="0.25">
      <c r="A11" s="62"/>
      <c r="B11" s="63"/>
      <c r="C11" s="6" t="s">
        <v>31</v>
      </c>
      <c r="D11" s="7" t="s">
        <v>29</v>
      </c>
      <c r="E11" s="6" t="s">
        <v>31</v>
      </c>
      <c r="F11" s="19" t="s">
        <v>29</v>
      </c>
      <c r="G11" s="6" t="s">
        <v>31</v>
      </c>
      <c r="H11" s="7" t="s">
        <v>29</v>
      </c>
      <c r="I11" s="6" t="s">
        <v>31</v>
      </c>
      <c r="J11" s="7" t="s">
        <v>29</v>
      </c>
    </row>
    <row r="12" spans="1:10" x14ac:dyDescent="0.25">
      <c r="A12" s="27">
        <v>1</v>
      </c>
      <c r="B12" s="4">
        <v>2</v>
      </c>
      <c r="C12" s="4">
        <v>3</v>
      </c>
      <c r="D12" s="4">
        <v>4</v>
      </c>
      <c r="E12" s="20">
        <v>5</v>
      </c>
      <c r="F12" s="20">
        <v>6</v>
      </c>
      <c r="G12" s="4">
        <v>7</v>
      </c>
      <c r="H12" s="4">
        <v>8</v>
      </c>
      <c r="I12" s="8">
        <v>9</v>
      </c>
      <c r="J12" s="8">
        <v>10</v>
      </c>
    </row>
    <row r="13" spans="1:10" ht="51" customHeight="1" x14ac:dyDescent="0.25">
      <c r="A13" s="28" t="s">
        <v>10</v>
      </c>
      <c r="B13" s="4">
        <v>1</v>
      </c>
      <c r="C13" s="24">
        <f>C14+C15</f>
        <v>31612197.140000001</v>
      </c>
      <c r="D13" s="24">
        <f>D14+D15</f>
        <v>27996.57</v>
      </c>
      <c r="E13" s="24">
        <f>C14</f>
        <v>7951007.1799999997</v>
      </c>
      <c r="F13" s="24">
        <f>F14</f>
        <v>7006.58</v>
      </c>
      <c r="G13" s="14">
        <f>G14+G15</f>
        <v>32258324.370000001</v>
      </c>
      <c r="H13" s="14">
        <f>H14+H15</f>
        <v>28629.13</v>
      </c>
      <c r="I13" s="14">
        <f>I14+I15</f>
        <v>34011349.659999996</v>
      </c>
      <c r="J13" s="14">
        <f>J14+J15</f>
        <v>30237.55</v>
      </c>
    </row>
    <row r="14" spans="1:10" ht="33.75" customHeight="1" x14ac:dyDescent="0.25">
      <c r="A14" s="29" t="s">
        <v>2</v>
      </c>
      <c r="B14" s="4">
        <v>2</v>
      </c>
      <c r="C14" s="24">
        <v>7951007.1799999997</v>
      </c>
      <c r="D14" s="24">
        <v>7006.58</v>
      </c>
      <c r="E14" s="24">
        <f>C14</f>
        <v>7951007.1799999997</v>
      </c>
      <c r="F14" s="24">
        <f>D14</f>
        <v>7006.58</v>
      </c>
      <c r="G14" s="2">
        <v>6729863.6699999999</v>
      </c>
      <c r="H14" s="2">
        <v>5982.68</v>
      </c>
      <c r="I14" s="2">
        <v>6730336.3600000003</v>
      </c>
      <c r="J14" s="2">
        <v>6036.4</v>
      </c>
    </row>
    <row r="15" spans="1:10" ht="51.75" customHeight="1" x14ac:dyDescent="0.25">
      <c r="A15" s="28" t="s">
        <v>22</v>
      </c>
      <c r="B15" s="4">
        <v>3</v>
      </c>
      <c r="C15" s="24">
        <v>23661189.960000001</v>
      </c>
      <c r="D15" s="24">
        <v>20989.99</v>
      </c>
      <c r="E15" s="25"/>
      <c r="F15" s="25"/>
      <c r="G15" s="14">
        <f>G16+G20</f>
        <v>25528460.699999999</v>
      </c>
      <c r="H15" s="14">
        <f>H16+H20</f>
        <v>22646.45</v>
      </c>
      <c r="I15" s="14">
        <f>I16+I20</f>
        <v>27281013.300000001</v>
      </c>
      <c r="J15" s="14">
        <f>J16+J20</f>
        <v>24201.15</v>
      </c>
    </row>
    <row r="16" spans="1:10" ht="49.5" customHeight="1" x14ac:dyDescent="0.25">
      <c r="A16" s="28" t="s">
        <v>16</v>
      </c>
      <c r="B16" s="4">
        <v>4</v>
      </c>
      <c r="C16" s="24">
        <v>23661189.960000001</v>
      </c>
      <c r="D16" s="24">
        <v>20989.99</v>
      </c>
      <c r="E16" s="25" t="s">
        <v>34</v>
      </c>
      <c r="F16" s="25" t="s">
        <v>34</v>
      </c>
      <c r="G16" s="14">
        <f>G17+G19</f>
        <v>25528460.699999999</v>
      </c>
      <c r="H16" s="14">
        <f>H17+H19</f>
        <v>22646.45</v>
      </c>
      <c r="I16" s="14">
        <f>I17+I19</f>
        <v>27281013.300000001</v>
      </c>
      <c r="J16" s="14">
        <f>J17+J19</f>
        <v>24201.15</v>
      </c>
    </row>
    <row r="17" spans="1:10" ht="35.25" customHeight="1" x14ac:dyDescent="0.25">
      <c r="A17" s="29" t="s">
        <v>3</v>
      </c>
      <c r="B17" s="4">
        <v>5</v>
      </c>
      <c r="C17" s="14">
        <v>23656325.57</v>
      </c>
      <c r="D17" s="15">
        <v>20985.67</v>
      </c>
      <c r="E17" s="20" t="s">
        <v>34</v>
      </c>
      <c r="F17" s="20" t="s">
        <v>34</v>
      </c>
      <c r="G17" s="14">
        <f>25626249.8-G37</f>
        <v>25519575.300000001</v>
      </c>
      <c r="H17" s="15">
        <f>G17/1127261*1000</f>
        <v>22638.57</v>
      </c>
      <c r="I17" s="14">
        <f>27378802.4-I37</f>
        <v>27272127.899999999</v>
      </c>
      <c r="J17" s="15">
        <f>I17/1127261*1000</f>
        <v>24193.27</v>
      </c>
    </row>
    <row r="18" spans="1:10" ht="99.75" customHeight="1" x14ac:dyDescent="0.25">
      <c r="A18" s="28" t="s">
        <v>35</v>
      </c>
      <c r="B18" s="4">
        <v>6</v>
      </c>
      <c r="C18" s="14"/>
      <c r="D18" s="2"/>
      <c r="E18" s="21"/>
      <c r="F18" s="21"/>
      <c r="G18" s="2"/>
      <c r="H18" s="2"/>
      <c r="I18" s="2"/>
      <c r="J18" s="2"/>
    </row>
    <row r="19" spans="1:10" ht="35.25" customHeight="1" x14ac:dyDescent="0.25">
      <c r="A19" s="28" t="s">
        <v>4</v>
      </c>
      <c r="B19" s="4">
        <v>7</v>
      </c>
      <c r="C19" s="14">
        <v>4864.3900000000003</v>
      </c>
      <c r="D19" s="15">
        <f>C19/1127261*1000</f>
        <v>4.32</v>
      </c>
      <c r="E19" s="20" t="s">
        <v>34</v>
      </c>
      <c r="F19" s="20" t="s">
        <v>34</v>
      </c>
      <c r="G19" s="14">
        <v>8885.4</v>
      </c>
      <c r="H19" s="15">
        <f>G19/1127261*1000</f>
        <v>7.88</v>
      </c>
      <c r="I19" s="14">
        <v>8885.4</v>
      </c>
      <c r="J19" s="15">
        <f>I19/1127261*1000</f>
        <v>7.88</v>
      </c>
    </row>
    <row r="20" spans="1:10" ht="94.5" customHeight="1" x14ac:dyDescent="0.25">
      <c r="A20" s="28" t="s">
        <v>23</v>
      </c>
      <c r="B20" s="4">
        <v>8</v>
      </c>
      <c r="C20" s="14"/>
      <c r="D20" s="2"/>
      <c r="E20" s="21"/>
      <c r="F20" s="21"/>
      <c r="G20" s="2"/>
      <c r="H20" s="2"/>
      <c r="I20" s="2"/>
      <c r="J20" s="2"/>
    </row>
    <row r="21" spans="1:10" ht="97.5" customHeight="1" x14ac:dyDescent="0.25">
      <c r="A21" s="28" t="s">
        <v>17</v>
      </c>
      <c r="B21" s="4">
        <v>9</v>
      </c>
      <c r="C21" s="14"/>
      <c r="D21" s="2"/>
      <c r="E21" s="21"/>
      <c r="F21" s="21"/>
      <c r="G21" s="2"/>
      <c r="H21" s="2"/>
      <c r="I21" s="2"/>
      <c r="J21" s="2"/>
    </row>
    <row r="22" spans="1:10" ht="95.25" customHeight="1" x14ac:dyDescent="0.25">
      <c r="A22" s="28" t="s">
        <v>18</v>
      </c>
      <c r="B22" s="4">
        <v>10</v>
      </c>
      <c r="C22" s="14"/>
      <c r="D22" s="2"/>
      <c r="E22" s="21"/>
      <c r="F22" s="21"/>
      <c r="G22" s="2"/>
      <c r="H22" s="2"/>
      <c r="I22" s="2"/>
      <c r="J22" s="2"/>
    </row>
    <row r="23" spans="1:10" ht="8.25" customHeight="1" x14ac:dyDescent="0.25"/>
    <row r="24" spans="1:10" ht="10.5" hidden="1" customHeight="1" x14ac:dyDescent="0.25"/>
    <row r="25" spans="1:10" hidden="1" x14ac:dyDescent="0.25">
      <c r="A25" s="30" t="s">
        <v>5</v>
      </c>
    </row>
    <row r="26" spans="1:10" s="5" customFormat="1" ht="45.75" customHeight="1" x14ac:dyDescent="0.25">
      <c r="A26" s="74" t="s">
        <v>11</v>
      </c>
      <c r="B26" s="74"/>
      <c r="C26" s="74"/>
      <c r="D26" s="74"/>
      <c r="E26" s="74"/>
      <c r="F26" s="74"/>
      <c r="G26" s="74"/>
      <c r="H26" s="74"/>
      <c r="I26" s="74"/>
      <c r="J26" s="74"/>
    </row>
    <row r="27" spans="1:10" ht="48.75" customHeight="1" x14ac:dyDescent="0.25">
      <c r="A27" s="44" t="s">
        <v>24</v>
      </c>
      <c r="B27" s="45"/>
      <c r="C27" s="46"/>
      <c r="D27" s="47"/>
      <c r="E27" s="38" t="s">
        <v>9</v>
      </c>
      <c r="F27" s="39"/>
      <c r="G27" s="55" t="s">
        <v>12</v>
      </c>
      <c r="H27" s="68"/>
      <c r="I27" s="55" t="s">
        <v>14</v>
      </c>
      <c r="J27" s="68"/>
    </row>
    <row r="28" spans="1:10" ht="28.5" customHeight="1" x14ac:dyDescent="0.25">
      <c r="A28" s="48" t="s">
        <v>27</v>
      </c>
      <c r="B28" s="49"/>
      <c r="C28" s="49"/>
      <c r="D28" s="50"/>
      <c r="E28" s="40">
        <v>1134792</v>
      </c>
      <c r="F28" s="41"/>
      <c r="G28" s="69">
        <v>1124892</v>
      </c>
      <c r="H28" s="70"/>
      <c r="I28" s="69">
        <v>1114959</v>
      </c>
      <c r="J28" s="70"/>
    </row>
    <row r="29" spans="1:10" ht="31.5" customHeight="1" x14ac:dyDescent="0.25">
      <c r="A29" s="51" t="s">
        <v>25</v>
      </c>
      <c r="B29" s="52"/>
      <c r="C29" s="52"/>
      <c r="D29" s="53"/>
      <c r="E29" s="42">
        <v>1</v>
      </c>
      <c r="F29" s="43"/>
      <c r="G29" s="71">
        <v>1</v>
      </c>
      <c r="H29" s="72"/>
      <c r="I29" s="71">
        <v>1</v>
      </c>
      <c r="J29" s="72"/>
    </row>
    <row r="30" spans="1:10" ht="35.25" customHeight="1" x14ac:dyDescent="0.25">
      <c r="A30" s="51" t="s">
        <v>26</v>
      </c>
      <c r="B30" s="54"/>
      <c r="C30" s="52"/>
      <c r="D30" s="53"/>
      <c r="E30" s="42">
        <v>1</v>
      </c>
      <c r="F30" s="43"/>
      <c r="G30" s="71">
        <v>1</v>
      </c>
      <c r="H30" s="72"/>
      <c r="I30" s="71">
        <v>1</v>
      </c>
      <c r="J30" s="72"/>
    </row>
    <row r="31" spans="1:10" ht="15" x14ac:dyDescent="0.25">
      <c r="A31" s="75" t="s">
        <v>20</v>
      </c>
      <c r="B31" s="75"/>
      <c r="C31" s="75"/>
      <c r="D31" s="75"/>
      <c r="E31" s="75"/>
      <c r="F31" s="75"/>
      <c r="G31" s="75"/>
      <c r="H31" s="75"/>
      <c r="I31" s="75"/>
      <c r="J31" s="75"/>
    </row>
    <row r="32" spans="1:10" ht="41.25" customHeight="1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</row>
    <row r="33" spans="1:10" ht="16.5" thickBot="1" x14ac:dyDescent="0.3"/>
    <row r="34" spans="1:10" ht="16.5" hidden="1" thickBot="1" x14ac:dyDescent="0.3"/>
    <row r="35" spans="1:10" ht="23.25" customHeight="1" thickBot="1" x14ac:dyDescent="0.3">
      <c r="A35" s="64" t="s">
        <v>6</v>
      </c>
      <c r="B35" s="65"/>
      <c r="C35" s="32" t="s">
        <v>9</v>
      </c>
      <c r="D35" s="33"/>
      <c r="E35" s="33"/>
      <c r="F35" s="34"/>
      <c r="G35" s="64" t="s">
        <v>12</v>
      </c>
      <c r="H35" s="65"/>
      <c r="I35" s="64" t="s">
        <v>14</v>
      </c>
      <c r="J35" s="65"/>
    </row>
    <row r="36" spans="1:10" ht="50.25" customHeight="1" thickBot="1" x14ac:dyDescent="0.3">
      <c r="A36" s="64"/>
      <c r="B36" s="65"/>
      <c r="C36" s="13" t="s">
        <v>7</v>
      </c>
      <c r="D36" s="13" t="s">
        <v>8</v>
      </c>
      <c r="E36" s="22" t="s">
        <v>7</v>
      </c>
      <c r="F36" s="22" t="s">
        <v>28</v>
      </c>
      <c r="G36" s="13" t="s">
        <v>7</v>
      </c>
      <c r="H36" s="13" t="s">
        <v>8</v>
      </c>
      <c r="I36" s="13" t="s">
        <v>7</v>
      </c>
      <c r="J36" s="13" t="s">
        <v>8</v>
      </c>
    </row>
    <row r="37" spans="1:10" ht="39" customHeight="1" thickBot="1" x14ac:dyDescent="0.3">
      <c r="A37" s="66" t="s">
        <v>19</v>
      </c>
      <c r="B37" s="67"/>
      <c r="C37" s="16">
        <v>106674.5</v>
      </c>
      <c r="D37" s="17">
        <f>C37/1127261*1000</f>
        <v>94.63</v>
      </c>
      <c r="E37" s="23" t="s">
        <v>34</v>
      </c>
      <c r="F37" s="23" t="s">
        <v>34</v>
      </c>
      <c r="G37" s="16">
        <v>106674.5</v>
      </c>
      <c r="H37" s="17">
        <f>G37/1127261*1000</f>
        <v>94.63</v>
      </c>
      <c r="I37" s="16">
        <v>106674.5</v>
      </c>
      <c r="J37" s="17">
        <f>I37/1127261*1000</f>
        <v>94.63</v>
      </c>
    </row>
    <row r="39" spans="1:10" s="10" customFormat="1" ht="36" customHeight="1" x14ac:dyDescent="0.25">
      <c r="A39" s="59" t="s">
        <v>36</v>
      </c>
      <c r="B39" s="60"/>
      <c r="C39" s="60"/>
      <c r="D39" s="60"/>
      <c r="E39" s="60"/>
      <c r="F39" s="60"/>
      <c r="G39" s="60"/>
      <c r="H39" s="60"/>
      <c r="I39" s="60"/>
      <c r="J39" s="60"/>
    </row>
    <row r="40" spans="1:10" s="11" customFormat="1" x14ac:dyDescent="0.25">
      <c r="A40" s="26"/>
      <c r="B40" s="1"/>
      <c r="C40" s="1"/>
      <c r="D40" s="1"/>
      <c r="E40" s="18"/>
      <c r="F40" s="18"/>
      <c r="G40" s="1"/>
      <c r="H40" s="1"/>
      <c r="I40" s="1"/>
      <c r="J40" s="1"/>
    </row>
    <row r="41" spans="1:10" s="10" customFormat="1" ht="38.25" customHeight="1" x14ac:dyDescent="0.25">
      <c r="A41" s="59" t="s">
        <v>37</v>
      </c>
      <c r="B41" s="60"/>
      <c r="C41" s="60"/>
      <c r="D41" s="60"/>
      <c r="E41" s="60"/>
      <c r="F41" s="60"/>
      <c r="G41" s="60"/>
      <c r="H41" s="60"/>
      <c r="I41" s="60"/>
      <c r="J41" s="60"/>
    </row>
  </sheetData>
  <mergeCells count="47">
    <mergeCell ref="G35:H35"/>
    <mergeCell ref="A4:J4"/>
    <mergeCell ref="A26:J26"/>
    <mergeCell ref="A31:J32"/>
    <mergeCell ref="H9:H10"/>
    <mergeCell ref="J9:J10"/>
    <mergeCell ref="I27:J27"/>
    <mergeCell ref="I28:J28"/>
    <mergeCell ref="I29:J29"/>
    <mergeCell ref="I30:J30"/>
    <mergeCell ref="E7:F8"/>
    <mergeCell ref="C7:D8"/>
    <mergeCell ref="C9:C10"/>
    <mergeCell ref="E9:E10"/>
    <mergeCell ref="F9:F10"/>
    <mergeCell ref="A39:J39"/>
    <mergeCell ref="A41:J41"/>
    <mergeCell ref="A6:A11"/>
    <mergeCell ref="B6:B11"/>
    <mergeCell ref="A35:B36"/>
    <mergeCell ref="A37:B37"/>
    <mergeCell ref="G27:H27"/>
    <mergeCell ref="G28:H28"/>
    <mergeCell ref="G29:H29"/>
    <mergeCell ref="G30:H30"/>
    <mergeCell ref="G6:J6"/>
    <mergeCell ref="G7:H7"/>
    <mergeCell ref="I7:J7"/>
    <mergeCell ref="G8:H8"/>
    <mergeCell ref="I8:J8"/>
    <mergeCell ref="I35:J35"/>
    <mergeCell ref="H2:J2"/>
    <mergeCell ref="H1:J1"/>
    <mergeCell ref="C35:F35"/>
    <mergeCell ref="A5:J5"/>
    <mergeCell ref="E27:F27"/>
    <mergeCell ref="E28:F28"/>
    <mergeCell ref="E29:F29"/>
    <mergeCell ref="E30:F30"/>
    <mergeCell ref="A27:D27"/>
    <mergeCell ref="A28:D28"/>
    <mergeCell ref="A29:D29"/>
    <mergeCell ref="A30:D30"/>
    <mergeCell ref="I9:I10"/>
    <mergeCell ref="C6:F6"/>
    <mergeCell ref="D9:D10"/>
    <mergeCell ref="G9:G10"/>
  </mergeCells>
  <hyperlinks>
    <hyperlink ref="A14" location="P116" display="P116"/>
    <hyperlink ref="A17" location="P117" display="P117"/>
  </hyperlinks>
  <pageMargins left="0.23622047244094491" right="0.23622047244094491" top="0.94488188976377963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2025-10-30T10:44:52Z</cp:lastPrinted>
  <dcterms:created xsi:type="dcterms:W3CDTF">2022-12-01T15:09:21Z</dcterms:created>
  <dcterms:modified xsi:type="dcterms:W3CDTF">2025-11-26T12:41:58Z</dcterms:modified>
</cp:coreProperties>
</file>